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<sst xmlns="http://schemas.openxmlformats.org/spreadsheetml/2006/main" count="39" uniqueCount="38">
  <si>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Income</t>
  </si>
  <si>
    <t>Disability:</t>
  </si>
  <si>
    <t>Child Support Income:</t>
  </si>
  <si>
    <t>Other Income:</t>
  </si>
  <si>
    <t>Rent/Mortgage:</t>
  </si>
  <si>
    <t>Utilities:</t>
  </si>
  <si>
    <t>Groceries:</t>
  </si>
  <si>
    <t>Car Payment:</t>
  </si>
  <si>
    <t>Gas (per month):</t>
  </si>
  <si>
    <t>Medical Expenses:</t>
  </si>
  <si>
    <t>Life Insurance:</t>
  </si>
  <si>
    <t>Health/Dental Insurance:</t>
  </si>
  <si>
    <t>Bonding Company (per month):</t>
  </si>
  <si>
    <t>Court-ordered fees:</t>
  </si>
  <si>
    <t>Miscellaneous expenses:</t>
  </si>
  <si>
    <t>Personal loans/credit card:</t>
  </si>
  <si>
    <t>Other liabilities/debts:</t>
  </si>
  <si>
    <t>Total Monthly Income</t>
  </si>
  <si>
    <t>Total Monthly Expenses</t>
  </si>
  <si>
    <t>SSI or public housing?     (Enter Y for yes or N for no).</t>
  </si>
  <si>
    <t>Child Support:</t>
  </si>
  <si>
    <t>Cash on hand:</t>
  </si>
  <si>
    <t>Value of stocks and bonds:</t>
  </si>
  <si>
    <t>Amount in savings account:</t>
  </si>
  <si>
    <t>Total Assets:</t>
  </si>
  <si>
    <t>Non-exempt Assets</t>
  </si>
  <si>
    <t>Y</t>
  </si>
  <si>
    <t>N</t>
  </si>
  <si>
    <t>Household income exceed 125% of the poverty guidelines?</t>
  </si>
  <si>
    <t>Value of non-exempt assets exceed $2,500?</t>
  </si>
  <si>
    <t>Qualified for Court Appointed Attorney?</t>
  </si>
  <si>
    <t>Difference between Income &amp; Expenses</t>
  </si>
  <si>
    <t>Expenses:</t>
  </si>
  <si>
    <t>125% of poverty guidelines:</t>
  </si>
  <si>
    <t>Affidavit of Indigence (Excel)</t>
  </si>
  <si>
    <t>Net Monthly Salary of the Person(s) Responsible for the Welfare of the Child</t>
  </si>
  <si>
    <t>Is the person responsible for the welfare of the child receiving food stamps, Medicaid, Temporary Assistance to Needy Families (TANF),</t>
  </si>
  <si>
    <t>How many persons are in the family (supported by the person responsible for the welfare of the child)?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</si>
</sst>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5" max="5" width="9.140625" style="4" customWidth="1"/>
  </cols>
  <sheetData>
    <row r="1" spans="1:13" ht="20.25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3.5" thickBot="1"/>
    <row r="3" spans="1:13" ht="34.5" customHeight="1" thickBot="1" thickTop="1">
      <c r="A3" s="18" t="s">
        <v>36</v>
      </c>
      <c r="B3" s="19"/>
      <c r="C3" s="19"/>
      <c r="D3" s="19"/>
      <c r="E3" s="19"/>
      <c r="F3" s="19"/>
      <c r="G3" s="19"/>
      <c r="H3" s="19"/>
      <c r="I3" s="19"/>
      <c r="J3" s="20"/>
      <c r="K3" s="7" t="s">
        <v>27</v>
      </c>
      <c r="M3" s="14"/>
    </row>
    <row r="4" spans="1:11" ht="12.75" customHeight="1" thickTop="1">
      <c r="A4" s="2" t="s">
        <v>19</v>
      </c>
      <c r="K4" s="14" t="str">
        <f>IF(K3=F15,"STOP, QUALIFIED FOR ATTORNEY","PROCEED TO NEXT STEP")</f>
        <v>PROCEED TO NEXT STEP</v>
      </c>
    </row>
    <row r="5" spans="1:11" ht="12.75" customHeight="1" thickBot="1">
      <c r="A5" s="2"/>
      <c r="K5" s="14"/>
    </row>
    <row r="6" spans="1:13" ht="30" customHeight="1" thickBot="1" thickTop="1">
      <c r="A6" s="18" t="s">
        <v>37</v>
      </c>
      <c r="B6" s="21"/>
      <c r="C6" s="21"/>
      <c r="D6" s="21"/>
      <c r="E6" s="21"/>
      <c r="F6" s="21"/>
      <c r="G6" s="22"/>
      <c r="H6" s="7">
        <v>1</v>
      </c>
      <c r="J6" s="1" t="s">
        <v>33</v>
      </c>
      <c r="K6" s="1"/>
      <c r="M6" s="10">
        <f>SUM(I15:I22)</f>
        <v>1128</v>
      </c>
    </row>
    <row r="7" ht="13.5" thickTop="1"/>
    <row r="8" spans="1:6" ht="12.75">
      <c r="A8" s="1" t="s">
        <v>0</v>
      </c>
      <c r="F8" s="1" t="s">
        <v>25</v>
      </c>
    </row>
    <row r="9" spans="1:9" ht="42" customHeight="1">
      <c r="A9" s="18" t="s">
        <v>35</v>
      </c>
      <c r="B9" s="19"/>
      <c r="C9" s="19"/>
      <c r="D9" s="4">
        <v>0</v>
      </c>
      <c r="F9" s="2" t="s">
        <v>21</v>
      </c>
      <c r="I9" s="4">
        <v>0</v>
      </c>
    </row>
    <row r="10" spans="1:9" ht="12.75">
      <c r="A10" s="2" t="s">
        <v>1</v>
      </c>
      <c r="D10" s="4">
        <v>0</v>
      </c>
      <c r="F10" s="2" t="s">
        <v>22</v>
      </c>
      <c r="I10" s="4">
        <v>0</v>
      </c>
    </row>
    <row r="11" spans="1:9" ht="12.75">
      <c r="A11" s="2" t="s">
        <v>2</v>
      </c>
      <c r="D11" s="4">
        <v>0</v>
      </c>
      <c r="F11" s="2" t="s">
        <v>23</v>
      </c>
      <c r="I11" s="4">
        <v>0</v>
      </c>
    </row>
    <row r="12" spans="1:4" ht="12.75">
      <c r="A12" s="2" t="s">
        <v>3</v>
      </c>
      <c r="D12" s="4">
        <v>0</v>
      </c>
    </row>
    <row r="13" spans="4:9" ht="12.75">
      <c r="D13" s="4"/>
      <c r="F13" s="3" t="s">
        <v>24</v>
      </c>
      <c r="I13" s="8">
        <f>SUM(I9:I11)</f>
        <v>0</v>
      </c>
    </row>
    <row r="14" spans="1:4" ht="12.75">
      <c r="A14" s="3" t="s">
        <v>17</v>
      </c>
      <c r="D14" s="8">
        <f>SUM(D9:D12)</f>
        <v>0</v>
      </c>
    </row>
    <row r="15" spans="6:11" ht="12.75">
      <c r="F15" t="s">
        <v>26</v>
      </c>
      <c r="G15">
        <v>1</v>
      </c>
      <c r="I15" s="10">
        <f>IF(H6=1,1128)</f>
        <v>1128</v>
      </c>
      <c r="J15" s="4"/>
      <c r="K15" s="13">
        <f>SUM(M26:M27)</f>
        <v>2</v>
      </c>
    </row>
    <row r="16" spans="1:10" ht="12.75">
      <c r="A16" s="1" t="s">
        <v>32</v>
      </c>
      <c r="F16" t="s">
        <v>27</v>
      </c>
      <c r="G16">
        <v>2</v>
      </c>
      <c r="I16" s="10" t="b">
        <f>IF(H6=2,1517)</f>
        <v>0</v>
      </c>
      <c r="J16" s="4"/>
    </row>
    <row r="17" spans="1:10" ht="12.75">
      <c r="A17" s="2" t="s">
        <v>4</v>
      </c>
      <c r="B17" s="2"/>
      <c r="D17" s="4">
        <v>0</v>
      </c>
      <c r="G17">
        <v>3</v>
      </c>
      <c r="I17" s="10" t="b">
        <f>IF(H6=3,1907)</f>
        <v>0</v>
      </c>
      <c r="J17" s="4"/>
    </row>
    <row r="18" spans="1:10" ht="12.75">
      <c r="A18" s="2" t="s">
        <v>5</v>
      </c>
      <c r="B18" s="2"/>
      <c r="D18" s="4">
        <v>0</v>
      </c>
      <c r="G18">
        <v>4</v>
      </c>
      <c r="I18" s="10" t="b">
        <f>IF(H6=4,2296)</f>
        <v>0</v>
      </c>
      <c r="J18" s="4"/>
    </row>
    <row r="19" spans="1:10" ht="12.75">
      <c r="A19" s="2" t="s">
        <v>6</v>
      </c>
      <c r="B19" s="2"/>
      <c r="D19" s="4">
        <v>0</v>
      </c>
      <c r="G19">
        <v>5</v>
      </c>
      <c r="I19" s="10" t="b">
        <f>IF(H6=5,2686)</f>
        <v>0</v>
      </c>
      <c r="J19" s="4"/>
    </row>
    <row r="20" spans="1:10" ht="12.75">
      <c r="A20" s="2" t="s">
        <v>7</v>
      </c>
      <c r="B20" s="2"/>
      <c r="D20" s="4">
        <v>0</v>
      </c>
      <c r="G20">
        <v>6</v>
      </c>
      <c r="I20" s="10" t="b">
        <f>IF(H6=6,3076)</f>
        <v>0</v>
      </c>
      <c r="J20" s="4"/>
    </row>
    <row r="21" spans="1:10" ht="12.75">
      <c r="A21" s="2" t="s">
        <v>8</v>
      </c>
      <c r="B21" s="2"/>
      <c r="D21" s="4">
        <v>0</v>
      </c>
      <c r="G21">
        <v>7</v>
      </c>
      <c r="I21" s="10" t="b">
        <f>IF(H6=7,3465)</f>
        <v>0</v>
      </c>
      <c r="J21" s="4"/>
    </row>
    <row r="22" spans="1:10" ht="12.75">
      <c r="A22" s="2" t="s">
        <v>9</v>
      </c>
      <c r="B22" s="2"/>
      <c r="D22" s="4">
        <v>0</v>
      </c>
      <c r="G22">
        <v>8</v>
      </c>
      <c r="I22" s="10" t="b">
        <f>IF(H6=8,3855)</f>
        <v>0</v>
      </c>
      <c r="J22" s="4"/>
    </row>
    <row r="23" spans="1:4" ht="12.75">
      <c r="A23" s="2" t="s">
        <v>11</v>
      </c>
      <c r="B23" s="2"/>
      <c r="D23" s="4">
        <v>0</v>
      </c>
    </row>
    <row r="24" spans="1:4" ht="12.75">
      <c r="A24" s="2" t="s">
        <v>15</v>
      </c>
      <c r="B24" s="2"/>
      <c r="D24" s="4">
        <v>0</v>
      </c>
    </row>
    <row r="25" spans="1:4" ht="12.75">
      <c r="A25" s="2" t="s">
        <v>10</v>
      </c>
      <c r="B25" s="2"/>
      <c r="D25" s="4">
        <v>0</v>
      </c>
    </row>
    <row r="26" spans="1:13" ht="12.75" customHeight="1">
      <c r="A26" s="2" t="s">
        <v>12</v>
      </c>
      <c r="B26" s="2"/>
      <c r="D26" s="4">
        <v>0</v>
      </c>
      <c r="F26" s="1" t="s">
        <v>28</v>
      </c>
      <c r="L26" s="11" t="str">
        <f>IF(D14&gt;M6,"YES","NO")</f>
        <v>NO</v>
      </c>
      <c r="M26" s="12">
        <f>IF(D14&gt;M6,0,1)</f>
        <v>1</v>
      </c>
    </row>
    <row r="27" spans="1:13" ht="12.75" customHeight="1">
      <c r="A27" s="2" t="s">
        <v>13</v>
      </c>
      <c r="B27" s="2"/>
      <c r="D27" s="4">
        <v>0</v>
      </c>
      <c r="F27" s="1" t="s">
        <v>29</v>
      </c>
      <c r="L27" s="11" t="str">
        <f>IF(I13&gt;2500,"YES","NO")</f>
        <v>NO</v>
      </c>
      <c r="M27" s="12">
        <f>IF(I13&gt;2500,0,1)</f>
        <v>1</v>
      </c>
    </row>
    <row r="28" spans="1:4" ht="12.75">
      <c r="A28" s="2" t="s">
        <v>20</v>
      </c>
      <c r="B28" s="2"/>
      <c r="D28" s="4">
        <v>0</v>
      </c>
    </row>
    <row r="29" spans="1:10" ht="18">
      <c r="A29" s="2" t="s">
        <v>14</v>
      </c>
      <c r="B29" s="2"/>
      <c r="D29" s="4">
        <v>0</v>
      </c>
      <c r="F29" s="5" t="s">
        <v>30</v>
      </c>
      <c r="I29" s="9"/>
      <c r="J29" s="9"/>
    </row>
    <row r="30" spans="1:11" ht="12.75">
      <c r="A30" s="2" t="s">
        <v>16</v>
      </c>
      <c r="B30" s="2"/>
      <c r="D30" s="4">
        <v>0</v>
      </c>
      <c r="J30" s="9"/>
      <c r="K30" s="9"/>
    </row>
    <row r="31" spans="4:9" ht="18">
      <c r="D31" s="4"/>
      <c r="H31" s="15" t="str">
        <f>IF(K15=2,"YES","NO")</f>
        <v>YES</v>
      </c>
      <c r="I31" s="15"/>
    </row>
    <row r="32" spans="1:4" ht="12.75">
      <c r="A32" s="3" t="s">
        <v>18</v>
      </c>
      <c r="D32" s="8">
        <f>SUM(D17:D30)</f>
        <v>0</v>
      </c>
    </row>
    <row r="34" ht="12.75">
      <c r="A34" s="1" t="s">
        <v>31</v>
      </c>
    </row>
    <row r="35" ht="12.75">
      <c r="E35" s="4">
        <f>D14-D32</f>
        <v>0</v>
      </c>
    </row>
    <row r="49" ht="12.75">
      <c r="B49" s="6"/>
    </row>
  </sheetData>
  <sheetProtection/>
  <mergeCells count="4">
    <mergeCell ref="A1:M1"/>
    <mergeCell ref="A9:C9"/>
    <mergeCell ref="A3:J3"/>
    <mergeCell ref="A6:G6"/>
  </mergeCells>
  <dataValidations count="2">
    <dataValidation type="list" allowBlank="1" showInputMessage="1" showErrorMessage="1" sqref="H6">
      <formula1>$G$15:$G$22</formula1>
    </dataValidation>
    <dataValidation type="list" allowBlank="1" showInputMessage="1" showErrorMessage="1" sqref="K3">
      <formula1>$F$15:$F$16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Lubbock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dctp91</dc:creator>
  <cp:keywords/>
  <dc:description/>
  <cp:lastModifiedBy>David</cp:lastModifiedBy>
  <cp:lastPrinted>2009-07-24T16:03:30Z</cp:lastPrinted>
  <dcterms:created xsi:type="dcterms:W3CDTF">2007-08-15T19:58:26Z</dcterms:created>
  <dcterms:modified xsi:type="dcterms:W3CDTF">2009-12-01T21:29:10Z</dcterms:modified>
  <cp:category/>
  <cp:version/>
  <cp:contentType/>
  <cp:contentStatus/>
</cp:coreProperties>
</file>